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Building A" sheetId="2" state="visible" r:id="rId4"/>
    <sheet name="Building B" sheetId="3" state="visible" r:id="rId5"/>
    <sheet name="Building C" sheetId="4" state="visible" r:id="rId6"/>
  </sheets>
  <definedNames>
    <definedName function="false" hidden="true" localSheetId="1" name="_xlnm._FilterDatabase" vbProcedure="false">'Building A'!$A$4:$M$34</definedName>
    <definedName function="false" hidden="true" localSheetId="2" name="_xlnm._FilterDatabase" vbProcedure="false">'Building B'!$A$4:$M$32</definedName>
    <definedName function="false" hidden="true" localSheetId="3" name="_xlnm._FilterDatabase" vbProcedure="false">'Building C'!$A$4:$M$30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<sst xmlns="http://schemas.openxmlformats.org/spreadsheetml/2006/main" count="389" uniqueCount="207">
  <si>
    <t xml:space="preserve">PunchOutPro — Free Construction Punch List Template</t>
  </si>
  <si>
    <t xml:space="preserve">HOW TO USE THIS TEMPLATE</t>
  </si>
  <si>
    <t xml:space="preserve">1. SET UP TABS — Each building has its own tab. Duplicate a tab for additional buildings. For single-building projects, delete the extras.</t>
  </si>
  <si>
    <t xml:space="preserve">2. LOG ITEMS — During walkthroughs, fill in the Building, Unit, Room, Description, and Trade columns. Use the dropdown menus for Trade, Priority, and Status.</t>
  </si>
  <si>
    <t xml:space="preserve">3. FILTER BY TRADE — Use Excel's filter arrows on the header row to show only one trade's items. Send that filtered view (or copy to a new tab) to the responsible subcontractor.</t>
  </si>
  <si>
    <t xml:space="preserve">4. TRACK STATUS — Update Status to 'Complete' and add the Date Completed when work is verified. The summary section at the bottom auto-calculates totals.</t>
  </si>
  <si>
    <t xml:space="preserve">5. MANAGE PHOTOS — Store photos in folders named by item number (e.g., '001-drywall-crack'). Reference the folder name in the Photo Reference column.</t>
  </si>
  <si>
    <t xml:space="preserve">COLUMN GUIDE</t>
  </si>
  <si>
    <t xml:space="preserve">Item # — Sequential number for each punch item (001, 002, etc.)</t>
  </si>
  <si>
    <t xml:space="preserve">Building — Which building the item is in</t>
  </si>
  <si>
    <t xml:space="preserve">Unit / Area — Unit number or area name (e.g., 'Unit 102', 'Breezeway', 'Exterior')</t>
  </si>
  <si>
    <t xml:space="preserve">Room — Specific room (Kitchen, Bathroom, Living Room, Bedroom, etc.)</t>
  </si>
  <si>
    <t xml:space="preserve">Description — Clear, specific description of the issue</t>
  </si>
  <si>
    <t xml:space="preserve">Trade — Responsible trade (dropdown: Drywall, Paint, Flooring, Plumbing, Electrical, HVAC, Tile, Carpentry, Hardware, Cleaning, Other)</t>
  </si>
  <si>
    <t xml:space="preserve">Priority — High, Medium, or Low (dropdown)</t>
  </si>
  <si>
    <t xml:space="preserve">Status — Open or Complete (dropdown)</t>
  </si>
  <si>
    <t xml:space="preserve">Date Logged — Date the item was discovered</t>
  </si>
  <si>
    <t xml:space="preserve">Date Completed — Date the work was verified as complete</t>
  </si>
  <si>
    <t xml:space="preserve">Assigned To — Subcontractor or crew responsible</t>
  </si>
  <si>
    <t xml:space="preserve">Photo Reference — Folder name or file path for associated photos</t>
  </si>
  <si>
    <t xml:space="preserve">Notes — Additional context, specifications, or follow-up details</t>
  </si>
  <si>
    <t xml:space="preserve">TIPS</t>
  </si>
  <si>
    <t xml:space="preserve">• Freeze the header row (already set up) so column names stay visible as you scroll.</t>
  </si>
  <si>
    <t xml:space="preserve">• Use conditional formatting to highlight overdue items if you add a Due Date column.</t>
  </si>
  <si>
    <t xml:space="preserve">• Print filtered views by trade to hand to subcontractors on site.</t>
  </si>
  <si>
    <t xml:space="preserve">• Back up your file daily during active closeout — version control is critical.</t>
  </si>
  <si>
    <t xml:space="preserve">WHEN YOU OUTGROW THIS TEMPLATE</t>
  </si>
  <si>
    <t xml:space="preserve">This template works well for projects under 50 units with 1-3 trades. When you hit these breakpoints, it's time for dedicated software:</t>
  </si>
  <si>
    <t xml:space="preserve">• 50+ units across multiple buildings</t>
  </si>
  <si>
    <t xml:space="preserve">• 4+ trades requiring simultaneous routing</t>
  </si>
  <si>
    <t xml:space="preserve">• Photo management becoming unmanageable</t>
  </si>
  <si>
    <t xml:space="preserve">• Multiple people editing the same spreadsheet</t>
  </si>
  <si>
    <t xml:space="preserve">• Re-walks revealing items that were 'completed' but not verified</t>
  </si>
  <si>
    <t xml:space="preserve">PunchOutPro handles all of this — mobile photo capture, trade routing, real-time status, and verification — for $59/project/month.</t>
  </si>
  <si>
    <t xml:space="preserve">Start your free trial at punchoutpro.netlify.app</t>
  </si>
  <si>
    <t xml:space="preserve">© 2026 PunchOutPro, LLC  |  punchoutpro.app  |  Travelers Rest, SC</t>
  </si>
  <si>
    <t xml:space="preserve">PunchOutPro — Punch List: Building A</t>
  </si>
  <si>
    <t xml:space="preserve">Project: [Your Project Name]  |  Building A  |  Last Updated: [Date]</t>
  </si>
  <si>
    <t xml:space="preserve">Item #</t>
  </si>
  <si>
    <t xml:space="preserve">Building</t>
  </si>
  <si>
    <t xml:space="preserve">Unit / Area</t>
  </si>
  <si>
    <t xml:space="preserve">Room</t>
  </si>
  <si>
    <t xml:space="preserve">Description</t>
  </si>
  <si>
    <t xml:space="preserve">Trade</t>
  </si>
  <si>
    <t xml:space="preserve">Priority</t>
  </si>
  <si>
    <t xml:space="preserve">Status</t>
  </si>
  <si>
    <t xml:space="preserve">Date Logged</t>
  </si>
  <si>
    <t xml:space="preserve">Date Completed</t>
  </si>
  <si>
    <t xml:space="preserve">Assigned To</t>
  </si>
  <si>
    <t xml:space="preserve">Photo Reference</t>
  </si>
  <si>
    <t xml:space="preserve">Notes</t>
  </si>
  <si>
    <t xml:space="preserve">001</t>
  </si>
  <si>
    <t xml:space="preserve">Building A</t>
  </si>
  <si>
    <t xml:space="preserve">Unit 102</t>
  </si>
  <si>
    <t xml:space="preserve">Living Room</t>
  </si>
  <si>
    <t xml:space="preserve">Drywall crack above door frame</t>
  </si>
  <si>
    <t xml:space="preserve">Drywall</t>
  </si>
  <si>
    <t xml:space="preserve">Medium</t>
  </si>
  <si>
    <t xml:space="preserve">Open</t>
  </si>
  <si>
    <t xml:space="preserve">3/10/2026</t>
  </si>
  <si>
    <t xml:space="preserve">Dave's Drywall</t>
  </si>
  <si>
    <t xml:space="preserve">001-drywall-crack</t>
  </si>
  <si>
    <t xml:space="preserve">Hairline crack, &lt;5 inches</t>
  </si>
  <si>
    <t xml:space="preserve">002</t>
  </si>
  <si>
    <t xml:space="preserve">Paint touch-up needed on south wall</t>
  </si>
  <si>
    <t xml:space="preserve">Paint</t>
  </si>
  <si>
    <t xml:space="preserve">Low</t>
  </si>
  <si>
    <t xml:space="preserve">Premier Painting</t>
  </si>
  <si>
    <t xml:space="preserve">002-paint-touchup</t>
  </si>
  <si>
    <t xml:space="preserve">Match eggshell SW7015</t>
  </si>
  <si>
    <t xml:space="preserve">003</t>
  </si>
  <si>
    <t xml:space="preserve">Kitchen</t>
  </si>
  <si>
    <t xml:space="preserve">Cabinet door alignment off — upper left</t>
  </si>
  <si>
    <t xml:space="preserve">Carpentry</t>
  </si>
  <si>
    <t xml:space="preserve">ABC Cabinets</t>
  </si>
  <si>
    <t xml:space="preserve">003-cabinet-align</t>
  </si>
  <si>
    <t xml:space="preserve">Hinge adjustment needed</t>
  </si>
  <si>
    <t xml:space="preserve">004</t>
  </si>
  <si>
    <t xml:space="preserve">Unit 103</t>
  </si>
  <si>
    <t xml:space="preserve">Bathroom</t>
  </si>
  <si>
    <t xml:space="preserve">Tile grout gap on shower wall</t>
  </si>
  <si>
    <t xml:space="preserve">Tile</t>
  </si>
  <si>
    <t xml:space="preserve">High</t>
  </si>
  <si>
    <t xml:space="preserve">Precision Tile</t>
  </si>
  <si>
    <t xml:space="preserve">004-grout-gap</t>
  </si>
  <si>
    <t xml:space="preserve">2x2 inch area, NW corner</t>
  </si>
  <si>
    <t xml:space="preserve">005</t>
  </si>
  <si>
    <t xml:space="preserve">Bedroom</t>
  </si>
  <si>
    <t xml:space="preserve">Baseboard nail pops — 4 locations</t>
  </si>
  <si>
    <t xml:space="preserve">Complete</t>
  </si>
  <si>
    <t xml:space="preserve">3/14/2026</t>
  </si>
  <si>
    <t xml:space="preserve">005-nail-pops</t>
  </si>
  <si>
    <t xml:space="preserve">All 4 addressed</t>
  </si>
  <si>
    <t xml:space="preserve">006</t>
  </si>
  <si>
    <t xml:space="preserve">Unit 104</t>
  </si>
  <si>
    <t xml:space="preserve">Receptacle cover plate missing</t>
  </si>
  <si>
    <t xml:space="preserve">Electrical</t>
  </si>
  <si>
    <t xml:space="preserve">3/12/2026</t>
  </si>
  <si>
    <t xml:space="preserve">Sparks Electric</t>
  </si>
  <si>
    <t xml:space="preserve">006-cover-plate</t>
  </si>
  <si>
    <t xml:space="preserve">Island outlet</t>
  </si>
  <si>
    <t xml:space="preserve">007</t>
  </si>
  <si>
    <t xml:space="preserve">Faucet drips when off</t>
  </si>
  <si>
    <t xml:space="preserve">Plumbing</t>
  </si>
  <si>
    <t xml:space="preserve">Metro Plumbing</t>
  </si>
  <si>
    <t xml:space="preserve">007-faucet-drip</t>
  </si>
  <si>
    <t xml:space="preserve">Master bath vanity</t>
  </si>
  <si>
    <t xml:space="preserve">008</t>
  </si>
  <si>
    <t xml:space="preserve">Breezeway</t>
  </si>
  <si>
    <t xml:space="preserve">—</t>
  </si>
  <si>
    <t xml:space="preserve">Light fixture cover cracked</t>
  </si>
  <si>
    <t xml:space="preserve">3/8/2026</t>
  </si>
  <si>
    <t xml:space="preserve">008-light-cover</t>
  </si>
  <si>
    <t xml:space="preserve">Replaced with matching unit</t>
  </si>
  <si>
    <t xml:space="preserve">009</t>
  </si>
  <si>
    <t xml:space="preserve">Unit 105</t>
  </si>
  <si>
    <t xml:space="preserve">HVAC register not flush with ceiling</t>
  </si>
  <si>
    <t xml:space="preserve">HVAC</t>
  </si>
  <si>
    <t xml:space="preserve">3/11/2026</t>
  </si>
  <si>
    <t xml:space="preserve">Comfort Air</t>
  </si>
  <si>
    <t xml:space="preserve">009-hvac-register</t>
  </si>
  <si>
    <t xml:space="preserve">Gap visible from below</t>
  </si>
  <si>
    <t xml:space="preserve">010</t>
  </si>
  <si>
    <t xml:space="preserve">Flooring transition strip loose</t>
  </si>
  <si>
    <t xml:space="preserve">Flooring</t>
  </si>
  <si>
    <t xml:space="preserve">FloorCraft</t>
  </si>
  <si>
    <t xml:space="preserve">010-transition</t>
  </si>
  <si>
    <t xml:space="preserve">Kitchen to hallway</t>
  </si>
  <si>
    <t xml:space="preserve">Summary</t>
  </si>
  <si>
    <t xml:space="preserve">Total Items:</t>
  </si>
  <si>
    <t xml:space="preserve">Open:</t>
  </si>
  <si>
    <t xml:space="preserve">Complete:</t>
  </si>
  <si>
    <t xml:space="preserve">% Complete:</t>
  </si>
  <si>
    <t xml:space="preserve">PunchOutPro — Punch List: Building B</t>
  </si>
  <si>
    <t xml:space="preserve">Project: [Your Project Name]  |  Building B  |  Last Updated: [Date]</t>
  </si>
  <si>
    <t xml:space="preserve">011</t>
  </si>
  <si>
    <t xml:space="preserve">Building B</t>
  </si>
  <si>
    <t xml:space="preserve">Unit 201</t>
  </si>
  <si>
    <t xml:space="preserve">Baseboard nail pops — master bedroom</t>
  </si>
  <si>
    <t xml:space="preserve">011-nail-pops-b</t>
  </si>
  <si>
    <t xml:space="preserve">4 locations along east wall</t>
  </si>
  <si>
    <t xml:space="preserve">012</t>
  </si>
  <si>
    <t xml:space="preserve">Dishwasher not level</t>
  </si>
  <si>
    <t xml:space="preserve">012-dishwasher</t>
  </si>
  <si>
    <t xml:space="preserve">Front right corner high</t>
  </si>
  <si>
    <t xml:space="preserve">013</t>
  </si>
  <si>
    <t xml:space="preserve">Unit 202</t>
  </si>
  <si>
    <t xml:space="preserve">Exhaust fan rattles on high</t>
  </si>
  <si>
    <t xml:space="preserve">013-exhaust-fan</t>
  </si>
  <si>
    <t xml:space="preserve">Replacement fan ordered</t>
  </si>
  <si>
    <t xml:space="preserve">014</t>
  </si>
  <si>
    <t xml:space="preserve">Window screen torn — south window</t>
  </si>
  <si>
    <t xml:space="preserve">Hardware</t>
  </si>
  <si>
    <t xml:space="preserve">BuildRight Hardware</t>
  </si>
  <si>
    <t xml:space="preserve">014-screen-tear</t>
  </si>
  <si>
    <t xml:space="preserve">6 inch tear, bottom corner</t>
  </si>
  <si>
    <t xml:space="preserve">015</t>
  </si>
  <si>
    <t xml:space="preserve">Unit 203</t>
  </si>
  <si>
    <t xml:space="preserve">Paint overspray on countertop</t>
  </si>
  <si>
    <t xml:space="preserve">3/13/2026</t>
  </si>
  <si>
    <t xml:space="preserve">015-overspray</t>
  </si>
  <si>
    <t xml:space="preserve">Cleaned and buffed</t>
  </si>
  <si>
    <t xml:space="preserve">016</t>
  </si>
  <si>
    <t xml:space="preserve">Unit 205</t>
  </si>
  <si>
    <t xml:space="preserve">Kitchen faucet loose at base</t>
  </si>
  <si>
    <t xml:space="preserve">016-faucet-loose</t>
  </si>
  <si>
    <t xml:space="preserve">Still leaks at connection</t>
  </si>
  <si>
    <t xml:space="preserve">017</t>
  </si>
  <si>
    <t xml:space="preserve">Closet door track bent</t>
  </si>
  <si>
    <t xml:space="preserve">017-closet-track</t>
  </si>
  <si>
    <t xml:space="preserve">Sliding door sticks</t>
  </si>
  <si>
    <t xml:space="preserve">018</t>
  </si>
  <si>
    <t xml:space="preserve">Exterior</t>
  </si>
  <si>
    <t xml:space="preserve">Downspout disconnected at elbow</t>
  </si>
  <si>
    <t xml:space="preserve">018-downspout</t>
  </si>
  <si>
    <t xml:space="preserve">NE corner of building</t>
  </si>
  <si>
    <t xml:space="preserve">PunchOutPro — Punch List: Building C</t>
  </si>
  <si>
    <t xml:space="preserve">Project: [Your Project Name]  |  Building C  |  Last Updated: [Date]</t>
  </si>
  <si>
    <t xml:space="preserve">019</t>
  </si>
  <si>
    <t xml:space="preserve">Building C</t>
  </si>
  <si>
    <t xml:space="preserve">Unit 301</t>
  </si>
  <si>
    <t xml:space="preserve">Range hood vent not connected</t>
  </si>
  <si>
    <t xml:space="preserve">019-range-hood</t>
  </si>
  <si>
    <t xml:space="preserve">Duct tape visible at joint</t>
  </si>
  <si>
    <t xml:space="preserve">020</t>
  </si>
  <si>
    <t xml:space="preserve">Toilet rocks on base</t>
  </si>
  <si>
    <t xml:space="preserve">020-toilet-rock</t>
  </si>
  <si>
    <t xml:space="preserve">Needs wax ring replacement</t>
  </si>
  <si>
    <t xml:space="preserve">021</t>
  </si>
  <si>
    <t xml:space="preserve">Unit 302</t>
  </si>
  <si>
    <t xml:space="preserve">Paint color mismatch — accent wall</t>
  </si>
  <si>
    <t xml:space="preserve">021-paint-mismatch</t>
  </si>
  <si>
    <t xml:space="preserve">Wrong sheen, should be matte</t>
  </si>
  <si>
    <t xml:space="preserve">022</t>
  </si>
  <si>
    <t xml:space="preserve">Drawer slides sticky — lower cabinet</t>
  </si>
  <si>
    <t xml:space="preserve">022-drawer-slides</t>
  </si>
  <si>
    <t xml:space="preserve">Both bottom drawers</t>
  </si>
  <si>
    <t xml:space="preserve">023</t>
  </si>
  <si>
    <t xml:space="preserve">Unit 303</t>
  </si>
  <si>
    <t xml:space="preserve">Carpet seam visible — doorway</t>
  </si>
  <si>
    <t xml:space="preserve">023-carpet-seam</t>
  </si>
  <si>
    <t xml:space="preserve">Re-seam needed at bedroom entry</t>
  </si>
  <si>
    <t xml:space="preserve">024</t>
  </si>
  <si>
    <t xml:space="preserve">Common Hallway</t>
  </si>
  <si>
    <t xml:space="preserve">Fire extinguisher sign missing</t>
  </si>
  <si>
    <t xml:space="preserve">024-fire-sign</t>
  </si>
  <si>
    <t xml:space="preserve">Installed 3/14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</si>
</sst>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%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6A34A"/>
      <name val="Arial"/>
      <family val="0"/>
      <charset val="1"/>
    </font>
    <font>
      <b val="true"/>
      <sz val="12"/>
      <color rgb="FF0F1117"/>
      <name val="Arial"/>
      <family val="0"/>
      <charset val="1"/>
    </font>
    <font>
      <sz val="10"/>
      <color rgb="FF334155"/>
      <name val="Arial"/>
      <family val="0"/>
      <charset val="1"/>
    </font>
    <font>
      <sz val="10"/>
      <color rgb="FF16A34A"/>
      <name val="Arial"/>
      <family val="0"/>
      <charset val="1"/>
    </font>
    <font>
      <u val="single"/>
      <sz val="10"/>
      <color rgb="FF16A34A"/>
      <name val="Arial"/>
      <family val="0"/>
      <charset val="1"/>
    </font>
    <font>
      <sz val="9"/>
      <color rgb="FF94A3B8"/>
      <name val="Arial"/>
      <family val="0"/>
      <charset val="1"/>
    </font>
    <font>
      <b val="true"/>
      <sz val="14"/>
      <color rgb="FF16A34A"/>
      <name val="Arial"/>
      <family val="0"/>
      <charset val="1"/>
    </font>
    <font>
      <i val="true"/>
      <sz val="10"/>
      <color rgb="FF64748B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D97706"/>
      <name val="Arial"/>
      <family val="0"/>
      <charset val="1"/>
    </font>
    <font>
      <b val="true"/>
      <sz val="10"/>
      <color rgb="FFDC2626"/>
      <name val="Arial"/>
      <family val="0"/>
      <charset val="1"/>
    </font>
    <font>
      <sz val="10"/>
      <color rgb="FF64748B"/>
      <name val="Arial"/>
      <family val="0"/>
      <charset val="1"/>
    </font>
    <font>
      <b val="true"/>
      <sz val="10"/>
      <color rgb="FF16A34A"/>
      <name val="Arial"/>
      <family val="0"/>
      <charset val="1"/>
    </font>
    <font>
      <b val="true"/>
      <sz val="12"/>
      <color rgb="FF16A34A"/>
      <name val="Arial"/>
      <family val="0"/>
      <charset val="1"/>
    </font>
    <font>
      <b val="true"/>
      <sz val="1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F1117"/>
        <bgColor rgb="FF000000"/>
      </patternFill>
    </fill>
    <fill>
      <patternFill patternType="solid">
        <fgColor rgb="FFFEF2F2"/>
        <bgColor rgb="FFF8FAFC"/>
      </patternFill>
    </fill>
    <fill>
      <patternFill patternType="solid">
        <fgColor rgb="FFF8FAFC"/>
        <bgColor rgb="FFFFFFFF"/>
      </patternFill>
    </fill>
    <fill>
      <patternFill patternType="solid">
        <fgColor rgb="FFF0FDF4"/>
        <bgColor rgb="FFF8FAF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ill>
        <patternFill patternType="solid">
          <fgColor rgb="FF0F1117"/>
          <bgColor rgb="FF000000"/>
        </patternFill>
      </fill>
    </dxf>
    <dxf>
      <fill>
        <patternFill patternType="solid">
          <fgColor rgb="FFF8FAF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334155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64748B"/>
          <bgColor rgb="FF000000"/>
        </patternFill>
      </fill>
    </dxf>
    <dxf>
      <fill>
        <patternFill patternType="solid">
          <fgColor rgb="FFD97706"/>
          <bgColor rgb="FF000000"/>
        </patternFill>
      </fill>
    </dxf>
    <dxf>
      <fill>
        <patternFill patternType="solid">
          <fgColor rgb="FFDC2626"/>
          <bgColor rgb="FF000000"/>
        </patternFill>
      </fill>
    </dxf>
    <dxf>
      <fill>
        <patternFill patternType="solid">
          <fgColor rgb="FFF0FDF4"/>
          <bgColor rgb="FF000000"/>
        </patternFill>
      </fill>
    </dxf>
    <dxf>
      <fill>
        <patternFill patternType="solid">
          <fgColor rgb="FFFEF2F2"/>
          <bgColor rgb="FF000000"/>
        </patternFill>
      </fill>
    </dxf>
    <dxf>
      <fill>
        <patternFill patternType="solid">
          <fgColor rgb="FF16A34A"/>
          <bgColor rgb="FF000000"/>
        </patternFill>
      </fill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DF4"/>
      <rgbColor rgb="FFE2E8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8FAFC"/>
      <rgbColor rgb="FFCCFFCC"/>
      <rgbColor rgb="FFFEF2F2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D97706"/>
      <rgbColor rgb="FF64748B"/>
      <rgbColor rgb="FF94A3B8"/>
      <rgbColor rgb="FF003366"/>
      <rgbColor rgb="FF16A34A"/>
      <rgbColor rgb="FF0F1117"/>
      <rgbColor rgb="FF333300"/>
      <rgbColor rgb="FF993300"/>
      <rgbColor rgb="FF993366"/>
      <rgbColor rgb="FF333399"/>
      <rgbColor rgb="FF3341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4748B"/>
    <pageSetUpPr fitToPage="false"/>
  </sheetPr>
  <dimension ref="A1:A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9.7" hidden="false" customHeight="false" outlineLevel="0" collapsed="false">
      <c r="A1" s="1" t="s">
        <v>0</v>
      </c>
    </row>
    <row r="2" customFormat="false" ht="15" hidden="false" customHeight="false" outlineLevel="0" collapsed="false">
      <c r="A2" s="2"/>
    </row>
    <row r="3" customFormat="false" ht="15" hidden="false" customHeight="false" outlineLevel="0" collapsed="false">
      <c r="A3" s="3" t="s">
        <v>1</v>
      </c>
    </row>
    <row r="4" customFormat="false" ht="15" hidden="false" customHeight="false" outlineLevel="0" collapsed="false">
      <c r="A4" s="2"/>
    </row>
    <row r="5" customFormat="false" ht="23.85" hidden="false" customHeight="false" outlineLevel="0" collapsed="false">
      <c r="A5" s="4" t="s">
        <v>2</v>
      </c>
    </row>
    <row r="6" customFormat="false" ht="23.85" hidden="false" customHeight="false" outlineLevel="0" collapsed="false">
      <c r="A6" s="4" t="s">
        <v>3</v>
      </c>
    </row>
    <row r="7" customFormat="false" ht="23.85" hidden="false" customHeight="false" outlineLevel="0" collapsed="false">
      <c r="A7" s="4" t="s">
        <v>4</v>
      </c>
    </row>
    <row r="8" customFormat="false" ht="23.85" hidden="false" customHeight="false" outlineLevel="0" collapsed="false">
      <c r="A8" s="4" t="s">
        <v>5</v>
      </c>
    </row>
    <row r="9" customFormat="false" ht="23.85" hidden="false" customHeight="false" outlineLevel="0" collapsed="false">
      <c r="A9" s="4" t="s">
        <v>6</v>
      </c>
    </row>
    <row r="10" customFormat="false" ht="15" hidden="false" customHeight="false" outlineLevel="0" collapsed="false">
      <c r="A10" s="2"/>
    </row>
    <row r="11" customFormat="false" ht="15" hidden="false" customHeight="false" outlineLevel="0" collapsed="false">
      <c r="A11" s="3" t="s">
        <v>7</v>
      </c>
    </row>
    <row r="12" customFormat="false" ht="15" hidden="false" customHeight="false" outlineLevel="0" collapsed="false">
      <c r="A12" s="2"/>
    </row>
    <row r="13" customFormat="false" ht="15" hidden="false" customHeight="false" outlineLevel="0" collapsed="false">
      <c r="A13" s="4" t="s">
        <v>8</v>
      </c>
    </row>
    <row r="14" customFormat="false" ht="15" hidden="false" customHeight="false" outlineLevel="0" collapsed="false">
      <c r="A14" s="4" t="s">
        <v>9</v>
      </c>
    </row>
    <row r="15" customFormat="false" ht="15" hidden="false" customHeight="false" outlineLevel="0" collapsed="false">
      <c r="A15" s="4" t="s">
        <v>10</v>
      </c>
    </row>
    <row r="16" customFormat="false" ht="15" hidden="false" customHeight="false" outlineLevel="0" collapsed="false">
      <c r="A16" s="4" t="s">
        <v>11</v>
      </c>
    </row>
    <row r="17" customFormat="false" ht="15" hidden="false" customHeight="false" outlineLevel="0" collapsed="false">
      <c r="A17" s="4" t="s">
        <v>12</v>
      </c>
    </row>
    <row r="18" customFormat="false" ht="23.85" hidden="false" customHeight="false" outlineLevel="0" collapsed="false">
      <c r="A18" s="4" t="s">
        <v>13</v>
      </c>
    </row>
    <row r="19" customFormat="false" ht="15" hidden="false" customHeight="false" outlineLevel="0" collapsed="false">
      <c r="A19" s="4" t="s">
        <v>14</v>
      </c>
    </row>
    <row r="20" customFormat="false" ht="15" hidden="false" customHeight="false" outlineLevel="0" collapsed="false">
      <c r="A20" s="4" t="s">
        <v>15</v>
      </c>
    </row>
    <row r="21" customFormat="false" ht="15" hidden="false" customHeight="false" outlineLevel="0" collapsed="false">
      <c r="A21" s="4" t="s">
        <v>16</v>
      </c>
    </row>
    <row r="22" customFormat="false" ht="15" hidden="false" customHeight="false" outlineLevel="0" collapsed="false">
      <c r="A22" s="4" t="s">
        <v>17</v>
      </c>
    </row>
    <row r="23" customFormat="false" ht="15" hidden="false" customHeight="false" outlineLevel="0" collapsed="false">
      <c r="A23" s="4" t="s">
        <v>18</v>
      </c>
    </row>
    <row r="24" customFormat="false" ht="15" hidden="false" customHeight="false" outlineLevel="0" collapsed="false">
      <c r="A24" s="4" t="s">
        <v>19</v>
      </c>
    </row>
    <row r="25" customFormat="false" ht="15" hidden="false" customHeight="false" outlineLevel="0" collapsed="false">
      <c r="A25" s="4" t="s">
        <v>20</v>
      </c>
    </row>
    <row r="26" customFormat="false" ht="15" hidden="false" customHeight="false" outlineLevel="0" collapsed="false">
      <c r="A26" s="2"/>
    </row>
    <row r="27" customFormat="false" ht="15" hidden="false" customHeight="false" outlineLevel="0" collapsed="false">
      <c r="A27" s="3" t="s">
        <v>21</v>
      </c>
    </row>
    <row r="28" customFormat="false" ht="15" hidden="false" customHeight="false" outlineLevel="0" collapsed="false">
      <c r="A28" s="2"/>
    </row>
    <row r="29" customFormat="false" ht="15" hidden="false" customHeight="false" outlineLevel="0" collapsed="false">
      <c r="A29" s="4" t="s">
        <v>22</v>
      </c>
    </row>
    <row r="30" customFormat="false" ht="15" hidden="false" customHeight="false" outlineLevel="0" collapsed="false">
      <c r="A30" s="4" t="s">
        <v>23</v>
      </c>
    </row>
    <row r="31" customFormat="false" ht="15" hidden="false" customHeight="false" outlineLevel="0" collapsed="false">
      <c r="A31" s="4" t="s">
        <v>24</v>
      </c>
    </row>
    <row r="32" customFormat="false" ht="15" hidden="false" customHeight="false" outlineLevel="0" collapsed="false">
      <c r="A32" s="4" t="s">
        <v>25</v>
      </c>
    </row>
    <row r="33" customFormat="false" ht="15" hidden="false" customHeight="false" outlineLevel="0" collapsed="false">
      <c r="A33" s="2"/>
    </row>
    <row r="34" customFormat="false" ht="15" hidden="false" customHeight="false" outlineLevel="0" collapsed="false">
      <c r="A34" s="3" t="s">
        <v>26</v>
      </c>
    </row>
    <row r="35" customFormat="false" ht="15" hidden="false" customHeight="false" outlineLevel="0" collapsed="false">
      <c r="A35" s="2"/>
    </row>
    <row r="36" customFormat="false" ht="23.85" hidden="false" customHeight="false" outlineLevel="0" collapsed="false">
      <c r="A36" s="4" t="s">
        <v>27</v>
      </c>
    </row>
    <row r="37" customFormat="false" ht="15" hidden="false" customHeight="false" outlineLevel="0" collapsed="false">
      <c r="A37" s="4" t="s">
        <v>28</v>
      </c>
    </row>
    <row r="38" customFormat="false" ht="15" hidden="false" customHeight="false" outlineLevel="0" collapsed="false">
      <c r="A38" s="4" t="s">
        <v>29</v>
      </c>
    </row>
    <row r="39" customFormat="false" ht="15" hidden="false" customHeight="false" outlineLevel="0" collapsed="false">
      <c r="A39" s="4" t="s">
        <v>30</v>
      </c>
    </row>
    <row r="40" customFormat="false" ht="15" hidden="false" customHeight="false" outlineLevel="0" collapsed="false">
      <c r="A40" s="4" t="s">
        <v>31</v>
      </c>
    </row>
    <row r="41" customFormat="false" ht="15" hidden="false" customHeight="false" outlineLevel="0" collapsed="false">
      <c r="A41" s="4" t="s">
        <v>32</v>
      </c>
    </row>
    <row r="42" customFormat="false" ht="15" hidden="false" customHeight="false" outlineLevel="0" collapsed="false">
      <c r="A42" s="2"/>
    </row>
    <row r="43" customFormat="false" ht="23.85" hidden="false" customHeight="false" outlineLevel="0" collapsed="false">
      <c r="A43" s="5" t="s">
        <v>33</v>
      </c>
    </row>
    <row r="44" customFormat="false" ht="15" hidden="false" customHeight="false" outlineLevel="0" collapsed="false">
      <c r="A44" s="6" t="s">
        <v>34</v>
      </c>
    </row>
    <row r="45" customFormat="false" ht="15" hidden="false" customHeight="false" outlineLevel="0" collapsed="false">
      <c r="A45" s="2"/>
    </row>
    <row r="46" customFormat="false" ht="15" hidden="false" customHeight="false" outlineLevel="0" collapsed="false">
      <c r="A46" s="7" t="s">
        <v>35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6A34A"/>
    <pageSetUpPr fitToPage="false"/>
  </sheetPr>
  <dimension ref="A1:M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2"/>
    <col collapsed="false" customWidth="true" hidden="false" outlineLevel="0" max="4" min="3" style="0" width="14"/>
    <col collapsed="false" customWidth="true" hidden="false" outlineLevel="0" max="5" min="5" style="0" width="36"/>
    <col collapsed="false" customWidth="true" hidden="false" outlineLevel="0" max="6" min="6" style="0" width="14"/>
    <col collapsed="false" customWidth="true" hidden="false" outlineLevel="0" max="7" min="7" style="0" width="10"/>
    <col collapsed="false" customWidth="true" hidden="false" outlineLevel="0" max="8" min="8" style="0" width="12"/>
    <col collapsed="false" customWidth="true" hidden="false" outlineLevel="0" max="9" min="9" style="0" width="13"/>
    <col collapsed="false" customWidth="true" hidden="false" outlineLevel="0" max="10" min="10" style="0" width="15"/>
    <col collapsed="false" customWidth="true" hidden="false" outlineLevel="0" max="11" min="11" style="0" width="16"/>
    <col collapsed="false" customWidth="true" hidden="false" outlineLevel="0" max="12" min="12" style="0" width="18"/>
    <col collapsed="false" customWidth="true" hidden="false" outlineLevel="0" max="13" min="13" style="0" width="30"/>
  </cols>
  <sheetData>
    <row r="1" customFormat="false" ht="31.5" hidden="false" customHeight="true" outlineLevel="0" collapsed="false">
      <c r="A1" s="8" t="s">
        <v>36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customFormat="false" ht="21.75" hidden="false" customHeight="true" outlineLevel="0" collapsed="false">
      <c r="A2" s="9" t="s">
        <v>37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4" customFormat="false" ht="27.75" hidden="false" customHeight="true" outlineLevel="0" collapsed="false">
      <c r="A4" s="10" t="s">
        <v>38</v>
      </c>
      <c r="B4" s="10" t="s">
        <v>39</v>
      </c>
      <c r="C4" s="10" t="s">
        <v>40</v>
      </c>
      <c r="D4" s="10" t="s">
        <v>41</v>
      </c>
      <c r="E4" s="10" t="s">
        <v>42</v>
      </c>
      <c r="F4" s="10" t="s">
        <v>43</v>
      </c>
      <c r="G4" s="10" t="s">
        <v>44</v>
      </c>
      <c r="H4" s="10" t="s">
        <v>45</v>
      </c>
      <c r="I4" s="10" t="s">
        <v>46</v>
      </c>
      <c r="J4" s="10" t="s">
        <v>47</v>
      </c>
      <c r="K4" s="10" t="s">
        <v>48</v>
      </c>
      <c r="L4" s="10" t="s">
        <v>49</v>
      </c>
      <c r="M4" s="10" t="s">
        <v>50</v>
      </c>
    </row>
    <row r="5" customFormat="false" ht="24" hidden="false" customHeight="true" outlineLevel="0" collapsed="false">
      <c r="A5" s="11" t="s">
        <v>51</v>
      </c>
      <c r="B5" s="11" t="s">
        <v>52</v>
      </c>
      <c r="C5" s="11" t="s">
        <v>53</v>
      </c>
      <c r="D5" s="11" t="s">
        <v>54</v>
      </c>
      <c r="E5" s="12" t="s">
        <v>55</v>
      </c>
      <c r="F5" s="11" t="s">
        <v>56</v>
      </c>
      <c r="G5" s="13" t="s">
        <v>57</v>
      </c>
      <c r="H5" s="14" t="s">
        <v>58</v>
      </c>
      <c r="I5" s="11" t="s">
        <v>59</v>
      </c>
      <c r="J5" s="11"/>
      <c r="K5" s="11" t="s">
        <v>60</v>
      </c>
      <c r="L5" s="11" t="s">
        <v>61</v>
      </c>
      <c r="M5" s="12" t="s">
        <v>62</v>
      </c>
    </row>
    <row r="6" customFormat="false" ht="24" hidden="false" customHeight="true" outlineLevel="0" collapsed="false">
      <c r="A6" s="15" t="s">
        <v>63</v>
      </c>
      <c r="B6" s="15" t="s">
        <v>52</v>
      </c>
      <c r="C6" s="15" t="s">
        <v>53</v>
      </c>
      <c r="D6" s="15" t="s">
        <v>54</v>
      </c>
      <c r="E6" s="16" t="s">
        <v>64</v>
      </c>
      <c r="F6" s="15" t="s">
        <v>65</v>
      </c>
      <c r="G6" s="17" t="s">
        <v>66</v>
      </c>
      <c r="H6" s="14" t="s">
        <v>58</v>
      </c>
      <c r="I6" s="15" t="s">
        <v>59</v>
      </c>
      <c r="J6" s="15"/>
      <c r="K6" s="15" t="s">
        <v>67</v>
      </c>
      <c r="L6" s="15" t="s">
        <v>68</v>
      </c>
      <c r="M6" s="16" t="s">
        <v>69</v>
      </c>
    </row>
    <row r="7" customFormat="false" ht="24" hidden="false" customHeight="true" outlineLevel="0" collapsed="false">
      <c r="A7" s="11" t="s">
        <v>70</v>
      </c>
      <c r="B7" s="11" t="s">
        <v>52</v>
      </c>
      <c r="C7" s="11" t="s">
        <v>53</v>
      </c>
      <c r="D7" s="11" t="s">
        <v>71</v>
      </c>
      <c r="E7" s="12" t="s">
        <v>72</v>
      </c>
      <c r="F7" s="11" t="s">
        <v>73</v>
      </c>
      <c r="G7" s="13" t="s">
        <v>57</v>
      </c>
      <c r="H7" s="14" t="s">
        <v>58</v>
      </c>
      <c r="I7" s="11" t="s">
        <v>59</v>
      </c>
      <c r="J7" s="11"/>
      <c r="K7" s="11" t="s">
        <v>74</v>
      </c>
      <c r="L7" s="11" t="s">
        <v>75</v>
      </c>
      <c r="M7" s="12" t="s">
        <v>76</v>
      </c>
    </row>
    <row r="8" customFormat="false" ht="24" hidden="false" customHeight="true" outlineLevel="0" collapsed="false">
      <c r="A8" s="15" t="s">
        <v>77</v>
      </c>
      <c r="B8" s="15" t="s">
        <v>52</v>
      </c>
      <c r="C8" s="15" t="s">
        <v>78</v>
      </c>
      <c r="D8" s="15" t="s">
        <v>79</v>
      </c>
      <c r="E8" s="16" t="s">
        <v>80</v>
      </c>
      <c r="F8" s="15" t="s">
        <v>81</v>
      </c>
      <c r="G8" s="18" t="s">
        <v>82</v>
      </c>
      <c r="H8" s="14" t="s">
        <v>58</v>
      </c>
      <c r="I8" s="15" t="s">
        <v>59</v>
      </c>
      <c r="J8" s="15"/>
      <c r="K8" s="15" t="s">
        <v>83</v>
      </c>
      <c r="L8" s="15" t="s">
        <v>84</v>
      </c>
      <c r="M8" s="16" t="s">
        <v>85</v>
      </c>
    </row>
    <row r="9" customFormat="false" ht="24" hidden="false" customHeight="true" outlineLevel="0" collapsed="false">
      <c r="A9" s="11" t="s">
        <v>86</v>
      </c>
      <c r="B9" s="11" t="s">
        <v>52</v>
      </c>
      <c r="C9" s="11" t="s">
        <v>78</v>
      </c>
      <c r="D9" s="11" t="s">
        <v>87</v>
      </c>
      <c r="E9" s="12" t="s">
        <v>88</v>
      </c>
      <c r="F9" s="11" t="s">
        <v>56</v>
      </c>
      <c r="G9" s="19" t="s">
        <v>66</v>
      </c>
      <c r="H9" s="20" t="s">
        <v>89</v>
      </c>
      <c r="I9" s="11" t="s">
        <v>59</v>
      </c>
      <c r="J9" s="11" t="s">
        <v>90</v>
      </c>
      <c r="K9" s="11" t="s">
        <v>60</v>
      </c>
      <c r="L9" s="11" t="s">
        <v>91</v>
      </c>
      <c r="M9" s="12" t="s">
        <v>92</v>
      </c>
    </row>
    <row r="10" customFormat="false" ht="24" hidden="false" customHeight="true" outlineLevel="0" collapsed="false">
      <c r="A10" s="15" t="s">
        <v>93</v>
      </c>
      <c r="B10" s="15" t="s">
        <v>52</v>
      </c>
      <c r="C10" s="15" t="s">
        <v>94</v>
      </c>
      <c r="D10" s="15" t="s">
        <v>71</v>
      </c>
      <c r="E10" s="16" t="s">
        <v>95</v>
      </c>
      <c r="F10" s="15" t="s">
        <v>96</v>
      </c>
      <c r="G10" s="18" t="s">
        <v>82</v>
      </c>
      <c r="H10" s="20" t="s">
        <v>89</v>
      </c>
      <c r="I10" s="15" t="s">
        <v>59</v>
      </c>
      <c r="J10" s="15" t="s">
        <v>97</v>
      </c>
      <c r="K10" s="15" t="s">
        <v>98</v>
      </c>
      <c r="L10" s="15" t="s">
        <v>99</v>
      </c>
      <c r="M10" s="16" t="s">
        <v>100</v>
      </c>
    </row>
    <row r="11" customFormat="false" ht="24" hidden="false" customHeight="true" outlineLevel="0" collapsed="false">
      <c r="A11" s="11" t="s">
        <v>101</v>
      </c>
      <c r="B11" s="11" t="s">
        <v>52</v>
      </c>
      <c r="C11" s="11" t="s">
        <v>94</v>
      </c>
      <c r="D11" s="11" t="s">
        <v>79</v>
      </c>
      <c r="E11" s="12" t="s">
        <v>102</v>
      </c>
      <c r="F11" s="11" t="s">
        <v>103</v>
      </c>
      <c r="G11" s="21" t="s">
        <v>82</v>
      </c>
      <c r="H11" s="14" t="s">
        <v>58</v>
      </c>
      <c r="I11" s="11" t="s">
        <v>59</v>
      </c>
      <c r="J11" s="11"/>
      <c r="K11" s="11" t="s">
        <v>104</v>
      </c>
      <c r="L11" s="11" t="s">
        <v>105</v>
      </c>
      <c r="M11" s="12" t="s">
        <v>106</v>
      </c>
    </row>
    <row r="12" customFormat="false" ht="24" hidden="false" customHeight="true" outlineLevel="0" collapsed="false">
      <c r="A12" s="15" t="s">
        <v>107</v>
      </c>
      <c r="B12" s="15" t="s">
        <v>52</v>
      </c>
      <c r="C12" s="15" t="s">
        <v>108</v>
      </c>
      <c r="D12" s="15" t="s">
        <v>109</v>
      </c>
      <c r="E12" s="16" t="s">
        <v>110</v>
      </c>
      <c r="F12" s="15" t="s">
        <v>96</v>
      </c>
      <c r="G12" s="22" t="s">
        <v>57</v>
      </c>
      <c r="H12" s="20" t="s">
        <v>89</v>
      </c>
      <c r="I12" s="15" t="s">
        <v>111</v>
      </c>
      <c r="J12" s="15" t="s">
        <v>97</v>
      </c>
      <c r="K12" s="15" t="s">
        <v>98</v>
      </c>
      <c r="L12" s="15" t="s">
        <v>112</v>
      </c>
      <c r="M12" s="16" t="s">
        <v>113</v>
      </c>
    </row>
    <row r="13" customFormat="false" ht="24" hidden="false" customHeight="true" outlineLevel="0" collapsed="false">
      <c r="A13" s="11" t="s">
        <v>114</v>
      </c>
      <c r="B13" s="11" t="s">
        <v>52</v>
      </c>
      <c r="C13" s="11" t="s">
        <v>115</v>
      </c>
      <c r="D13" s="11" t="s">
        <v>54</v>
      </c>
      <c r="E13" s="12" t="s">
        <v>116</v>
      </c>
      <c r="F13" s="11" t="s">
        <v>117</v>
      </c>
      <c r="G13" s="19" t="s">
        <v>66</v>
      </c>
      <c r="H13" s="14" t="s">
        <v>58</v>
      </c>
      <c r="I13" s="11" t="s">
        <v>118</v>
      </c>
      <c r="J13" s="11"/>
      <c r="K13" s="11" t="s">
        <v>119</v>
      </c>
      <c r="L13" s="11" t="s">
        <v>120</v>
      </c>
      <c r="M13" s="12" t="s">
        <v>121</v>
      </c>
    </row>
    <row r="14" customFormat="false" ht="24" hidden="false" customHeight="true" outlineLevel="0" collapsed="false">
      <c r="A14" s="15" t="s">
        <v>122</v>
      </c>
      <c r="B14" s="15" t="s">
        <v>52</v>
      </c>
      <c r="C14" s="15" t="s">
        <v>115</v>
      </c>
      <c r="D14" s="15" t="s">
        <v>71</v>
      </c>
      <c r="E14" s="16" t="s">
        <v>123</v>
      </c>
      <c r="F14" s="15" t="s">
        <v>124</v>
      </c>
      <c r="G14" s="22" t="s">
        <v>57</v>
      </c>
      <c r="H14" s="14" t="s">
        <v>58</v>
      </c>
      <c r="I14" s="15" t="s">
        <v>118</v>
      </c>
      <c r="J14" s="15"/>
      <c r="K14" s="15" t="s">
        <v>125</v>
      </c>
      <c r="L14" s="15" t="s">
        <v>126</v>
      </c>
      <c r="M14" s="16" t="s">
        <v>127</v>
      </c>
    </row>
    <row r="15" customFormat="false" ht="24" hidden="false" customHeight="tru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customFormat="false" ht="24" hidden="false" customHeight="true" outlineLevel="0" collapsed="false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customFormat="false" ht="24" hidden="false" customHeight="true" outlineLevel="0" collapsed="false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customFormat="false" ht="24" hidden="false" customHeight="true" outlineLevel="0" collapsed="false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customFormat="false" ht="24" hidden="false" customHeight="true" outlineLevel="0" collapsed="false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customFormat="false" ht="24" hidden="false" customHeight="true" outlineLevel="0" collapsed="false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customFormat="false" ht="24" hidden="false" customHeight="true" outlineLevel="0" collapsed="false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customFormat="false" ht="24" hidden="false" customHeight="true" outlineLevel="0" collapsed="false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customFormat="false" ht="24" hidden="false" customHeight="true" outlineLevel="0" collapsed="false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customFormat="false" ht="24" hidden="false" customHeight="true" outlineLevel="0" collapsed="false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customFormat="false" ht="24" hidden="false" customHeight="true" outlineLevel="0" collapsed="false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customFormat="false" ht="24" hidden="false" customHeight="true" outlineLevel="0" collapsed="false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customFormat="false" ht="24" hidden="false" customHeight="true" outlineLevel="0" collapsed="false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customFormat="false" ht="24" hidden="false" customHeight="true" outlineLevel="0" collapsed="false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customFormat="false" ht="24" hidden="false" customHeight="true" outlineLevel="0" collapsed="false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customFormat="false" ht="24" hidden="false" customHeight="true" outlineLevel="0" collapsed="false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customFormat="false" ht="24" hidden="false" customHeight="true" outlineLevel="0" collapsed="false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customFormat="false" ht="24" hidden="false" customHeight="true" outlineLevel="0" collapsed="false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customFormat="false" ht="24" hidden="false" customHeight="true" outlineLevel="0" collapsed="false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customFormat="false" ht="24" hidden="false" customHeight="true" outlineLevel="0" collapsed="false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6" customFormat="false" ht="15" hidden="false" customHeight="false" outlineLevel="0" collapsed="false">
      <c r="A36" s="23" t="s">
        <v>128</v>
      </c>
    </row>
    <row r="37" customFormat="false" ht="15" hidden="false" customHeight="false" outlineLevel="0" collapsed="false">
      <c r="A37" s="24" t="s">
        <v>129</v>
      </c>
      <c r="B37" s="24" t="n">
        <f aca="false">COUNTA(A5:A34)</f>
        <v>10</v>
      </c>
    </row>
    <row r="38" customFormat="false" ht="15" hidden="false" customHeight="false" outlineLevel="0" collapsed="false">
      <c r="A38" s="25" t="s">
        <v>130</v>
      </c>
      <c r="B38" s="25" t="n">
        <f aca="false">COUNTIF(H5:H34,"Open")</f>
        <v>7</v>
      </c>
    </row>
    <row r="39" customFormat="false" ht="15" hidden="false" customHeight="false" outlineLevel="0" collapsed="false">
      <c r="A39" s="26" t="s">
        <v>131</v>
      </c>
      <c r="B39" s="26" t="n">
        <f aca="false">COUNTIF(H5:H34,"Complete")</f>
        <v>3</v>
      </c>
    </row>
    <row r="40" customFormat="false" ht="15" hidden="false" customHeight="false" outlineLevel="0" collapsed="false">
      <c r="A40" s="24" t="s">
        <v>132</v>
      </c>
      <c r="B40" s="27" t="n">
        <f aca="false">IF(B37&gt;0,B39/B37,0)</f>
        <v>0.3</v>
      </c>
    </row>
  </sheetData>
  <autoFilter ref="A4:M34"/>
  <mergeCells count="2">
    <mergeCell ref="A1:M1"/>
    <mergeCell ref="A2:M2"/>
  </mergeCells>
  <dataValidations count="3">
    <dataValidation allowBlank="true" error="Please select Open or Complete" errorStyle="stop" errorTitle="Invalid Status" operator="between" showDropDown="false" showErrorMessage="false" showInputMessage="false" sqref="H5:H200" type="list">
      <formula1>"Open,Complete"</formula1>
      <formula2>0</formula2>
    </dataValidation>
    <dataValidation allowBlank="true" error="Please select a valid trade" errorStyle="stop" errorTitle="Invalid Trade" operator="between" showDropDown="false" showErrorMessage="false" showInputMessage="false" sqref="F5:F200" type="list">
      <formula1>"Drywall,Paint,Flooring,Plumbing,Electrical,HVAC,Tile,Carpentry,Hardware,Cleaning,Other"</formula1>
      <formula2>0</formula2>
    </dataValidation>
    <dataValidation allowBlank="true" error="Please select High, Medium, or Low" errorStyle="stop" errorTitle="Invalid Priority" operator="between" showDropDown="false" showErrorMessage="false" showInputMessage="false" sqref="G5:G200" type="list">
      <formula1>"High,Medium,Low"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6A34A"/>
    <pageSetUpPr fitToPage="false"/>
  </sheetPr>
  <dimension ref="A1:M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2"/>
    <col collapsed="false" customWidth="true" hidden="false" outlineLevel="0" max="4" min="3" style="0" width="14"/>
    <col collapsed="false" customWidth="true" hidden="false" outlineLevel="0" max="5" min="5" style="0" width="36"/>
    <col collapsed="false" customWidth="true" hidden="false" outlineLevel="0" max="6" min="6" style="0" width="14"/>
    <col collapsed="false" customWidth="true" hidden="false" outlineLevel="0" max="7" min="7" style="0" width="10"/>
    <col collapsed="false" customWidth="true" hidden="false" outlineLevel="0" max="8" min="8" style="0" width="12"/>
    <col collapsed="false" customWidth="true" hidden="false" outlineLevel="0" max="9" min="9" style="0" width="13"/>
    <col collapsed="false" customWidth="true" hidden="false" outlineLevel="0" max="10" min="10" style="0" width="15"/>
    <col collapsed="false" customWidth="true" hidden="false" outlineLevel="0" max="11" min="11" style="0" width="16"/>
    <col collapsed="false" customWidth="true" hidden="false" outlineLevel="0" max="12" min="12" style="0" width="18"/>
    <col collapsed="false" customWidth="true" hidden="false" outlineLevel="0" max="13" min="13" style="0" width="30"/>
  </cols>
  <sheetData>
    <row r="1" customFormat="false" ht="31.5" hidden="false" customHeight="true" outlineLevel="0" collapsed="false">
      <c r="A1" s="8" t="s">
        <v>133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customFormat="false" ht="21.75" hidden="false" customHeight="true" outlineLevel="0" collapsed="false">
      <c r="A2" s="9" t="s">
        <v>134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4" customFormat="false" ht="27.75" hidden="false" customHeight="true" outlineLevel="0" collapsed="false">
      <c r="A4" s="10" t="s">
        <v>38</v>
      </c>
      <c r="B4" s="10" t="s">
        <v>39</v>
      </c>
      <c r="C4" s="10" t="s">
        <v>40</v>
      </c>
      <c r="D4" s="10" t="s">
        <v>41</v>
      </c>
      <c r="E4" s="10" t="s">
        <v>42</v>
      </c>
      <c r="F4" s="10" t="s">
        <v>43</v>
      </c>
      <c r="G4" s="10" t="s">
        <v>44</v>
      </c>
      <c r="H4" s="10" t="s">
        <v>45</v>
      </c>
      <c r="I4" s="10" t="s">
        <v>46</v>
      </c>
      <c r="J4" s="10" t="s">
        <v>47</v>
      </c>
      <c r="K4" s="10" t="s">
        <v>48</v>
      </c>
      <c r="L4" s="10" t="s">
        <v>49</v>
      </c>
      <c r="M4" s="10" t="s">
        <v>50</v>
      </c>
    </row>
    <row r="5" customFormat="false" ht="24" hidden="false" customHeight="true" outlineLevel="0" collapsed="false">
      <c r="A5" s="11" t="s">
        <v>135</v>
      </c>
      <c r="B5" s="11" t="s">
        <v>136</v>
      </c>
      <c r="C5" s="11" t="s">
        <v>137</v>
      </c>
      <c r="D5" s="11" t="s">
        <v>87</v>
      </c>
      <c r="E5" s="12" t="s">
        <v>138</v>
      </c>
      <c r="F5" s="11" t="s">
        <v>56</v>
      </c>
      <c r="G5" s="19" t="s">
        <v>66</v>
      </c>
      <c r="H5" s="14" t="s">
        <v>58</v>
      </c>
      <c r="I5" s="11" t="s">
        <v>118</v>
      </c>
      <c r="J5" s="11"/>
      <c r="K5" s="11" t="s">
        <v>60</v>
      </c>
      <c r="L5" s="11" t="s">
        <v>139</v>
      </c>
      <c r="M5" s="12" t="s">
        <v>140</v>
      </c>
    </row>
    <row r="6" customFormat="false" ht="24" hidden="false" customHeight="true" outlineLevel="0" collapsed="false">
      <c r="A6" s="15" t="s">
        <v>141</v>
      </c>
      <c r="B6" s="15" t="s">
        <v>136</v>
      </c>
      <c r="C6" s="15" t="s">
        <v>137</v>
      </c>
      <c r="D6" s="15" t="s">
        <v>71</v>
      </c>
      <c r="E6" s="16" t="s">
        <v>142</v>
      </c>
      <c r="F6" s="15" t="s">
        <v>103</v>
      </c>
      <c r="G6" s="22" t="s">
        <v>57</v>
      </c>
      <c r="H6" s="14" t="s">
        <v>58</v>
      </c>
      <c r="I6" s="15" t="s">
        <v>118</v>
      </c>
      <c r="J6" s="15"/>
      <c r="K6" s="15" t="s">
        <v>104</v>
      </c>
      <c r="L6" s="15" t="s">
        <v>143</v>
      </c>
      <c r="M6" s="16" t="s">
        <v>144</v>
      </c>
    </row>
    <row r="7" customFormat="false" ht="24" hidden="false" customHeight="true" outlineLevel="0" collapsed="false">
      <c r="A7" s="11" t="s">
        <v>145</v>
      </c>
      <c r="B7" s="11" t="s">
        <v>136</v>
      </c>
      <c r="C7" s="11" t="s">
        <v>146</v>
      </c>
      <c r="D7" s="11" t="s">
        <v>79</v>
      </c>
      <c r="E7" s="12" t="s">
        <v>147</v>
      </c>
      <c r="F7" s="11" t="s">
        <v>117</v>
      </c>
      <c r="G7" s="19" t="s">
        <v>66</v>
      </c>
      <c r="H7" s="14" t="s">
        <v>58</v>
      </c>
      <c r="I7" s="11" t="s">
        <v>118</v>
      </c>
      <c r="J7" s="11"/>
      <c r="K7" s="11" t="s">
        <v>119</v>
      </c>
      <c r="L7" s="11" t="s">
        <v>148</v>
      </c>
      <c r="M7" s="12" t="s">
        <v>149</v>
      </c>
    </row>
    <row r="8" customFormat="false" ht="24" hidden="false" customHeight="true" outlineLevel="0" collapsed="false">
      <c r="A8" s="15" t="s">
        <v>150</v>
      </c>
      <c r="B8" s="15" t="s">
        <v>136</v>
      </c>
      <c r="C8" s="15" t="s">
        <v>146</v>
      </c>
      <c r="D8" s="15" t="s">
        <v>54</v>
      </c>
      <c r="E8" s="16" t="s">
        <v>151</v>
      </c>
      <c r="F8" s="15" t="s">
        <v>152</v>
      </c>
      <c r="G8" s="22" t="s">
        <v>57</v>
      </c>
      <c r="H8" s="14" t="s">
        <v>58</v>
      </c>
      <c r="I8" s="15" t="s">
        <v>118</v>
      </c>
      <c r="J8" s="15"/>
      <c r="K8" s="15" t="s">
        <v>153</v>
      </c>
      <c r="L8" s="15" t="s">
        <v>154</v>
      </c>
      <c r="M8" s="16" t="s">
        <v>155</v>
      </c>
    </row>
    <row r="9" customFormat="false" ht="24" hidden="false" customHeight="true" outlineLevel="0" collapsed="false">
      <c r="A9" s="11" t="s">
        <v>156</v>
      </c>
      <c r="B9" s="11" t="s">
        <v>136</v>
      </c>
      <c r="C9" s="11" t="s">
        <v>157</v>
      </c>
      <c r="D9" s="11" t="s">
        <v>71</v>
      </c>
      <c r="E9" s="12" t="s">
        <v>158</v>
      </c>
      <c r="F9" s="11" t="s">
        <v>65</v>
      </c>
      <c r="G9" s="13" t="s">
        <v>57</v>
      </c>
      <c r="H9" s="20" t="s">
        <v>89</v>
      </c>
      <c r="I9" s="11" t="s">
        <v>118</v>
      </c>
      <c r="J9" s="11" t="s">
        <v>159</v>
      </c>
      <c r="K9" s="11" t="s">
        <v>67</v>
      </c>
      <c r="L9" s="11" t="s">
        <v>160</v>
      </c>
      <c r="M9" s="12" t="s">
        <v>161</v>
      </c>
    </row>
    <row r="10" customFormat="false" ht="24" hidden="false" customHeight="true" outlineLevel="0" collapsed="false">
      <c r="A10" s="15" t="s">
        <v>162</v>
      </c>
      <c r="B10" s="15" t="s">
        <v>136</v>
      </c>
      <c r="C10" s="15" t="s">
        <v>163</v>
      </c>
      <c r="D10" s="15" t="s">
        <v>71</v>
      </c>
      <c r="E10" s="16" t="s">
        <v>164</v>
      </c>
      <c r="F10" s="15" t="s">
        <v>103</v>
      </c>
      <c r="G10" s="18" t="s">
        <v>82</v>
      </c>
      <c r="H10" s="14" t="s">
        <v>58</v>
      </c>
      <c r="I10" s="15" t="s">
        <v>118</v>
      </c>
      <c r="J10" s="15"/>
      <c r="K10" s="15" t="s">
        <v>104</v>
      </c>
      <c r="L10" s="15" t="s">
        <v>165</v>
      </c>
      <c r="M10" s="16" t="s">
        <v>166</v>
      </c>
    </row>
    <row r="11" customFormat="false" ht="24" hidden="false" customHeight="true" outlineLevel="0" collapsed="false">
      <c r="A11" s="11" t="s">
        <v>167</v>
      </c>
      <c r="B11" s="11" t="s">
        <v>136</v>
      </c>
      <c r="C11" s="11" t="s">
        <v>163</v>
      </c>
      <c r="D11" s="11" t="s">
        <v>87</v>
      </c>
      <c r="E11" s="12" t="s">
        <v>168</v>
      </c>
      <c r="F11" s="11" t="s">
        <v>73</v>
      </c>
      <c r="G11" s="13" t="s">
        <v>57</v>
      </c>
      <c r="H11" s="14" t="s">
        <v>58</v>
      </c>
      <c r="I11" s="11" t="s">
        <v>97</v>
      </c>
      <c r="J11" s="11"/>
      <c r="K11" s="11" t="s">
        <v>74</v>
      </c>
      <c r="L11" s="11" t="s">
        <v>169</v>
      </c>
      <c r="M11" s="12" t="s">
        <v>170</v>
      </c>
    </row>
    <row r="12" customFormat="false" ht="24" hidden="false" customHeight="true" outlineLevel="0" collapsed="false">
      <c r="A12" s="15" t="s">
        <v>171</v>
      </c>
      <c r="B12" s="15" t="s">
        <v>136</v>
      </c>
      <c r="C12" s="15" t="s">
        <v>172</v>
      </c>
      <c r="D12" s="15" t="s">
        <v>109</v>
      </c>
      <c r="E12" s="16" t="s">
        <v>173</v>
      </c>
      <c r="F12" s="15" t="s">
        <v>103</v>
      </c>
      <c r="G12" s="18" t="s">
        <v>82</v>
      </c>
      <c r="H12" s="14" t="s">
        <v>58</v>
      </c>
      <c r="I12" s="15" t="s">
        <v>97</v>
      </c>
      <c r="J12" s="15"/>
      <c r="K12" s="15" t="s">
        <v>104</v>
      </c>
      <c r="L12" s="15" t="s">
        <v>174</v>
      </c>
      <c r="M12" s="16" t="s">
        <v>175</v>
      </c>
    </row>
    <row r="13" customFormat="false" ht="24" hidden="false" customHeight="true" outlineLevel="0" collapsed="false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customFormat="false" ht="24" hidden="false" customHeight="true" outlineLevel="0" collapsed="false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customFormat="false" ht="24" hidden="false" customHeight="tru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customFormat="false" ht="24" hidden="false" customHeight="true" outlineLevel="0" collapsed="false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customFormat="false" ht="24" hidden="false" customHeight="true" outlineLevel="0" collapsed="false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customFormat="false" ht="24" hidden="false" customHeight="true" outlineLevel="0" collapsed="false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customFormat="false" ht="24" hidden="false" customHeight="true" outlineLevel="0" collapsed="false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customFormat="false" ht="24" hidden="false" customHeight="true" outlineLevel="0" collapsed="false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customFormat="false" ht="24" hidden="false" customHeight="true" outlineLevel="0" collapsed="false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customFormat="false" ht="24" hidden="false" customHeight="true" outlineLevel="0" collapsed="false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customFormat="false" ht="24" hidden="false" customHeight="true" outlineLevel="0" collapsed="false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customFormat="false" ht="24" hidden="false" customHeight="true" outlineLevel="0" collapsed="false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customFormat="false" ht="24" hidden="false" customHeight="true" outlineLevel="0" collapsed="false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customFormat="false" ht="24" hidden="false" customHeight="true" outlineLevel="0" collapsed="false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customFormat="false" ht="24" hidden="false" customHeight="true" outlineLevel="0" collapsed="false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customFormat="false" ht="24" hidden="false" customHeight="true" outlineLevel="0" collapsed="false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customFormat="false" ht="24" hidden="false" customHeight="true" outlineLevel="0" collapsed="false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customFormat="false" ht="24" hidden="false" customHeight="true" outlineLevel="0" collapsed="false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customFormat="false" ht="24" hidden="false" customHeight="true" outlineLevel="0" collapsed="false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customFormat="false" ht="24" hidden="false" customHeight="true" outlineLevel="0" collapsed="false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4" customFormat="false" ht="15" hidden="false" customHeight="false" outlineLevel="0" collapsed="false">
      <c r="A34" s="23" t="s">
        <v>128</v>
      </c>
    </row>
    <row r="35" customFormat="false" ht="15" hidden="false" customHeight="false" outlineLevel="0" collapsed="false">
      <c r="A35" s="24" t="s">
        <v>129</v>
      </c>
      <c r="B35" s="24" t="n">
        <f aca="false">COUNTA(A5:A32)</f>
        <v>8</v>
      </c>
    </row>
    <row r="36" customFormat="false" ht="15" hidden="false" customHeight="false" outlineLevel="0" collapsed="false">
      <c r="A36" s="25" t="s">
        <v>130</v>
      </c>
      <c r="B36" s="25" t="n">
        <f aca="false">COUNTIF(H5:H32,"Open")</f>
        <v>7</v>
      </c>
    </row>
    <row r="37" customFormat="false" ht="15" hidden="false" customHeight="false" outlineLevel="0" collapsed="false">
      <c r="A37" s="26" t="s">
        <v>131</v>
      </c>
      <c r="B37" s="26" t="n">
        <f aca="false">COUNTIF(H5:H32,"Complete")</f>
        <v>1</v>
      </c>
    </row>
    <row r="38" customFormat="false" ht="15" hidden="false" customHeight="false" outlineLevel="0" collapsed="false">
      <c r="A38" s="24" t="s">
        <v>132</v>
      </c>
      <c r="B38" s="27" t="n">
        <f aca="false">IF(B35&gt;0,B37/B35,0)</f>
        <v>0.125</v>
      </c>
    </row>
  </sheetData>
  <autoFilter ref="A4:M32"/>
  <mergeCells count="2">
    <mergeCell ref="A1:M1"/>
    <mergeCell ref="A2:M2"/>
  </mergeCells>
  <dataValidations count="3">
    <dataValidation allowBlank="true" error="Please select Open or Complete" errorStyle="stop" errorTitle="Invalid Status" operator="between" showDropDown="false" showErrorMessage="false" showInputMessage="false" sqref="H5:H200" type="list">
      <formula1>"Open,Complete"</formula1>
      <formula2>0</formula2>
    </dataValidation>
    <dataValidation allowBlank="true" error="Please select a valid trade" errorStyle="stop" errorTitle="Invalid Trade" operator="between" showDropDown="false" showErrorMessage="false" showInputMessage="false" sqref="F5:F200" type="list">
      <formula1>"Drywall,Paint,Flooring,Plumbing,Electrical,HVAC,Tile,Carpentry,Hardware,Cleaning,Other"</formula1>
      <formula2>0</formula2>
    </dataValidation>
    <dataValidation allowBlank="true" error="Please select High, Medium, or Low" errorStyle="stop" errorTitle="Invalid Priority" operator="between" showDropDown="false" showErrorMessage="false" showInputMessage="false" sqref="G5:G200" type="list">
      <formula1>"High,Medium,Low"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6A34A"/>
    <pageSetUpPr fitToPage="false"/>
  </sheetPr>
  <dimension ref="A1:M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2"/>
    <col collapsed="false" customWidth="true" hidden="false" outlineLevel="0" max="4" min="3" style="0" width="14"/>
    <col collapsed="false" customWidth="true" hidden="false" outlineLevel="0" max="5" min="5" style="0" width="36"/>
    <col collapsed="false" customWidth="true" hidden="false" outlineLevel="0" max="6" min="6" style="0" width="14"/>
    <col collapsed="false" customWidth="true" hidden="false" outlineLevel="0" max="7" min="7" style="0" width="10"/>
    <col collapsed="false" customWidth="true" hidden="false" outlineLevel="0" max="8" min="8" style="0" width="12"/>
    <col collapsed="false" customWidth="true" hidden="false" outlineLevel="0" max="9" min="9" style="0" width="13"/>
    <col collapsed="false" customWidth="true" hidden="false" outlineLevel="0" max="10" min="10" style="0" width="15"/>
    <col collapsed="false" customWidth="true" hidden="false" outlineLevel="0" max="11" min="11" style="0" width="16"/>
    <col collapsed="false" customWidth="true" hidden="false" outlineLevel="0" max="12" min="12" style="0" width="18"/>
    <col collapsed="false" customWidth="true" hidden="false" outlineLevel="0" max="13" min="13" style="0" width="30"/>
  </cols>
  <sheetData>
    <row r="1" customFormat="false" ht="31.5" hidden="false" customHeight="true" outlineLevel="0" collapsed="false">
      <c r="A1" s="8" t="s">
        <v>176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customFormat="false" ht="21.75" hidden="false" customHeight="true" outlineLevel="0" collapsed="false">
      <c r="A2" s="9" t="s">
        <v>177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4" customFormat="false" ht="27.75" hidden="false" customHeight="true" outlineLevel="0" collapsed="false">
      <c r="A4" s="10" t="s">
        <v>38</v>
      </c>
      <c r="B4" s="10" t="s">
        <v>39</v>
      </c>
      <c r="C4" s="10" t="s">
        <v>40</v>
      </c>
      <c r="D4" s="10" t="s">
        <v>41</v>
      </c>
      <c r="E4" s="10" t="s">
        <v>42</v>
      </c>
      <c r="F4" s="10" t="s">
        <v>43</v>
      </c>
      <c r="G4" s="10" t="s">
        <v>44</v>
      </c>
      <c r="H4" s="10" t="s">
        <v>45</v>
      </c>
      <c r="I4" s="10" t="s">
        <v>46</v>
      </c>
      <c r="J4" s="10" t="s">
        <v>47</v>
      </c>
      <c r="K4" s="10" t="s">
        <v>48</v>
      </c>
      <c r="L4" s="10" t="s">
        <v>49</v>
      </c>
      <c r="M4" s="10" t="s">
        <v>50</v>
      </c>
    </row>
    <row r="5" customFormat="false" ht="24" hidden="false" customHeight="true" outlineLevel="0" collapsed="false">
      <c r="A5" s="11" t="s">
        <v>178</v>
      </c>
      <c r="B5" s="11" t="s">
        <v>179</v>
      </c>
      <c r="C5" s="11" t="s">
        <v>180</v>
      </c>
      <c r="D5" s="11" t="s">
        <v>71</v>
      </c>
      <c r="E5" s="12" t="s">
        <v>181</v>
      </c>
      <c r="F5" s="11" t="s">
        <v>117</v>
      </c>
      <c r="G5" s="21" t="s">
        <v>82</v>
      </c>
      <c r="H5" s="14" t="s">
        <v>58</v>
      </c>
      <c r="I5" s="11" t="s">
        <v>159</v>
      </c>
      <c r="J5" s="11"/>
      <c r="K5" s="11" t="s">
        <v>119</v>
      </c>
      <c r="L5" s="11" t="s">
        <v>182</v>
      </c>
      <c r="M5" s="12" t="s">
        <v>183</v>
      </c>
    </row>
    <row r="6" customFormat="false" ht="24" hidden="false" customHeight="true" outlineLevel="0" collapsed="false">
      <c r="A6" s="15" t="s">
        <v>184</v>
      </c>
      <c r="B6" s="15" t="s">
        <v>179</v>
      </c>
      <c r="C6" s="15" t="s">
        <v>180</v>
      </c>
      <c r="D6" s="15" t="s">
        <v>79</v>
      </c>
      <c r="E6" s="16" t="s">
        <v>185</v>
      </c>
      <c r="F6" s="15" t="s">
        <v>103</v>
      </c>
      <c r="G6" s="18" t="s">
        <v>82</v>
      </c>
      <c r="H6" s="14" t="s">
        <v>58</v>
      </c>
      <c r="I6" s="15" t="s">
        <v>159</v>
      </c>
      <c r="J6" s="15"/>
      <c r="K6" s="15" t="s">
        <v>104</v>
      </c>
      <c r="L6" s="15" t="s">
        <v>186</v>
      </c>
      <c r="M6" s="16" t="s">
        <v>187</v>
      </c>
    </row>
    <row r="7" customFormat="false" ht="24" hidden="false" customHeight="true" outlineLevel="0" collapsed="false">
      <c r="A7" s="11" t="s">
        <v>188</v>
      </c>
      <c r="B7" s="11" t="s">
        <v>179</v>
      </c>
      <c r="C7" s="11" t="s">
        <v>189</v>
      </c>
      <c r="D7" s="11" t="s">
        <v>54</v>
      </c>
      <c r="E7" s="12" t="s">
        <v>190</v>
      </c>
      <c r="F7" s="11" t="s">
        <v>65</v>
      </c>
      <c r="G7" s="13" t="s">
        <v>57</v>
      </c>
      <c r="H7" s="14" t="s">
        <v>58</v>
      </c>
      <c r="I7" s="11" t="s">
        <v>159</v>
      </c>
      <c r="J7" s="11"/>
      <c r="K7" s="11" t="s">
        <v>67</v>
      </c>
      <c r="L7" s="11" t="s">
        <v>191</v>
      </c>
      <c r="M7" s="12" t="s">
        <v>192</v>
      </c>
    </row>
    <row r="8" customFormat="false" ht="24" hidden="false" customHeight="true" outlineLevel="0" collapsed="false">
      <c r="A8" s="15" t="s">
        <v>193</v>
      </c>
      <c r="B8" s="15" t="s">
        <v>179</v>
      </c>
      <c r="C8" s="15" t="s">
        <v>189</v>
      </c>
      <c r="D8" s="15" t="s">
        <v>71</v>
      </c>
      <c r="E8" s="16" t="s">
        <v>194</v>
      </c>
      <c r="F8" s="15" t="s">
        <v>73</v>
      </c>
      <c r="G8" s="17" t="s">
        <v>66</v>
      </c>
      <c r="H8" s="14" t="s">
        <v>58</v>
      </c>
      <c r="I8" s="15" t="s">
        <v>159</v>
      </c>
      <c r="J8" s="15"/>
      <c r="K8" s="15" t="s">
        <v>74</v>
      </c>
      <c r="L8" s="15" t="s">
        <v>195</v>
      </c>
      <c r="M8" s="16" t="s">
        <v>196</v>
      </c>
    </row>
    <row r="9" customFormat="false" ht="24" hidden="false" customHeight="true" outlineLevel="0" collapsed="false">
      <c r="A9" s="11" t="s">
        <v>197</v>
      </c>
      <c r="B9" s="11" t="s">
        <v>179</v>
      </c>
      <c r="C9" s="11" t="s">
        <v>198</v>
      </c>
      <c r="D9" s="11" t="s">
        <v>87</v>
      </c>
      <c r="E9" s="12" t="s">
        <v>199</v>
      </c>
      <c r="F9" s="11" t="s">
        <v>124</v>
      </c>
      <c r="G9" s="13" t="s">
        <v>57</v>
      </c>
      <c r="H9" s="14" t="s">
        <v>58</v>
      </c>
      <c r="I9" s="11" t="s">
        <v>90</v>
      </c>
      <c r="J9" s="11"/>
      <c r="K9" s="11" t="s">
        <v>125</v>
      </c>
      <c r="L9" s="11" t="s">
        <v>200</v>
      </c>
      <c r="M9" s="12" t="s">
        <v>201</v>
      </c>
    </row>
    <row r="10" customFormat="false" ht="24" hidden="false" customHeight="true" outlineLevel="0" collapsed="false">
      <c r="A10" s="15" t="s">
        <v>202</v>
      </c>
      <c r="B10" s="15" t="s">
        <v>179</v>
      </c>
      <c r="C10" s="15" t="s">
        <v>203</v>
      </c>
      <c r="D10" s="15" t="s">
        <v>109</v>
      </c>
      <c r="E10" s="16" t="s">
        <v>204</v>
      </c>
      <c r="F10" s="15" t="s">
        <v>152</v>
      </c>
      <c r="G10" s="18" t="s">
        <v>82</v>
      </c>
      <c r="H10" s="20" t="s">
        <v>89</v>
      </c>
      <c r="I10" s="15" t="s">
        <v>159</v>
      </c>
      <c r="J10" s="15" t="s">
        <v>90</v>
      </c>
      <c r="K10" s="15" t="s">
        <v>153</v>
      </c>
      <c r="L10" s="15" t="s">
        <v>205</v>
      </c>
      <c r="M10" s="16" t="s">
        <v>206</v>
      </c>
    </row>
    <row r="11" customFormat="false" ht="24" hidden="false" customHeight="true" outlineLevel="0" collapsed="false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customFormat="false" ht="24" hidden="false" customHeight="true" outlineLevel="0" collapsed="false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customFormat="false" ht="24" hidden="false" customHeight="true" outlineLevel="0" collapsed="false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customFormat="false" ht="24" hidden="false" customHeight="true" outlineLevel="0" collapsed="false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customFormat="false" ht="24" hidden="false" customHeight="tru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customFormat="false" ht="24" hidden="false" customHeight="true" outlineLevel="0" collapsed="false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customFormat="false" ht="24" hidden="false" customHeight="true" outlineLevel="0" collapsed="false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customFormat="false" ht="24" hidden="false" customHeight="true" outlineLevel="0" collapsed="false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customFormat="false" ht="24" hidden="false" customHeight="true" outlineLevel="0" collapsed="false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customFormat="false" ht="24" hidden="false" customHeight="true" outlineLevel="0" collapsed="false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customFormat="false" ht="24" hidden="false" customHeight="true" outlineLevel="0" collapsed="false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customFormat="false" ht="24" hidden="false" customHeight="true" outlineLevel="0" collapsed="false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customFormat="false" ht="24" hidden="false" customHeight="true" outlineLevel="0" collapsed="false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customFormat="false" ht="24" hidden="false" customHeight="true" outlineLevel="0" collapsed="false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customFormat="false" ht="24" hidden="false" customHeight="true" outlineLevel="0" collapsed="false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customFormat="false" ht="24" hidden="false" customHeight="true" outlineLevel="0" collapsed="false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customFormat="false" ht="24" hidden="false" customHeight="true" outlineLevel="0" collapsed="false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customFormat="false" ht="24" hidden="false" customHeight="true" outlineLevel="0" collapsed="false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customFormat="false" ht="24" hidden="false" customHeight="true" outlineLevel="0" collapsed="false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customFormat="false" ht="24" hidden="false" customHeight="true" outlineLevel="0" collapsed="false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2" customFormat="false" ht="15" hidden="false" customHeight="false" outlineLevel="0" collapsed="false">
      <c r="A32" s="23" t="s">
        <v>128</v>
      </c>
    </row>
    <row r="33" customFormat="false" ht="15" hidden="false" customHeight="false" outlineLevel="0" collapsed="false">
      <c r="A33" s="24" t="s">
        <v>129</v>
      </c>
      <c r="B33" s="24" t="n">
        <f aca="false">COUNTA(A5:A30)</f>
        <v>6</v>
      </c>
    </row>
    <row r="34" customFormat="false" ht="15" hidden="false" customHeight="false" outlineLevel="0" collapsed="false">
      <c r="A34" s="25" t="s">
        <v>130</v>
      </c>
      <c r="B34" s="25" t="n">
        <f aca="false">COUNTIF(H5:H30,"Open")</f>
        <v>5</v>
      </c>
    </row>
    <row r="35" customFormat="false" ht="15" hidden="false" customHeight="false" outlineLevel="0" collapsed="false">
      <c r="A35" s="26" t="s">
        <v>131</v>
      </c>
      <c r="B35" s="26" t="n">
        <f aca="false">COUNTIF(H5:H30,"Complete")</f>
        <v>1</v>
      </c>
    </row>
    <row r="36" customFormat="false" ht="15" hidden="false" customHeight="false" outlineLevel="0" collapsed="false">
      <c r="A36" s="24" t="s">
        <v>132</v>
      </c>
      <c r="B36" s="27" t="n">
        <f aca="false">IF(B33&gt;0,B35/B33,0)</f>
        <v>0.166666666666667</v>
      </c>
    </row>
  </sheetData>
  <autoFilter ref="A4:M30"/>
  <mergeCells count="2">
    <mergeCell ref="A1:M1"/>
    <mergeCell ref="A2:M2"/>
  </mergeCells>
  <dataValidations count="3">
    <dataValidation allowBlank="true" error="Please select Open or Complete" errorStyle="stop" errorTitle="Invalid Status" operator="between" showDropDown="false" showErrorMessage="false" showInputMessage="false" sqref="H5:H200" type="list">
      <formula1>"Open,Complete"</formula1>
      <formula2>0</formula2>
    </dataValidation>
    <dataValidation allowBlank="true" error="Please select a valid trade" errorStyle="stop" errorTitle="Invalid Trade" operator="between" showDropDown="false" showErrorMessage="false" showInputMessage="false" sqref="F5:F200" type="list">
      <formula1>"Drywall,Paint,Flooring,Plumbing,Electrical,HVAC,Tile,Carpentry,Hardware,Cleaning,Other"</formula1>
      <formula2>0</formula2>
    </dataValidation>
    <dataValidation allowBlank="true" error="Please select High, Medium, or Low" errorStyle="stop" errorTitle="Invalid Priority" operator="between" showDropDown="false" showErrorMessage="false" showInputMessage="false" sqref="G5:G200" type="list">
      <formula1>"High,Medium,Low"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2026-04-16T09:38:26Z</dcterms:created>
  <dc:creator>openpyxl</dc:creator>
  <dc:description/>
  <dc:language>en-US</dc:language>
  <cp:lastModifiedBy/>
  <dcterms:modified xsi:type="dcterms:W3CDTF">2026-04-16T09:38:26Z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